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قيم للتأكد من المعادلات 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10" i="1"/>
  <c r="D10" s="1"/>
  <c r="G39" i="2"/>
  <c r="H39" s="1"/>
  <c r="I39" s="1"/>
  <c r="C39"/>
  <c r="D39" s="1"/>
  <c r="B39"/>
  <c r="G38"/>
  <c r="H38" s="1"/>
  <c r="I38" s="1"/>
  <c r="C38"/>
  <c r="D38" s="1"/>
  <c r="B38"/>
  <c r="G37"/>
  <c r="H37" s="1"/>
  <c r="I37" s="1"/>
  <c r="C37"/>
  <c r="D37" s="1"/>
  <c r="B37"/>
  <c r="G36"/>
  <c r="H36" s="1"/>
  <c r="I36" s="1"/>
  <c r="C36"/>
  <c r="D36" s="1"/>
  <c r="B36"/>
  <c r="G35"/>
  <c r="H35" s="1"/>
  <c r="I35" s="1"/>
  <c r="C35"/>
  <c r="D35" s="1"/>
  <c r="B35"/>
  <c r="G34"/>
  <c r="H34" s="1"/>
  <c r="I34" s="1"/>
  <c r="C34"/>
  <c r="D34" s="1"/>
  <c r="B34"/>
  <c r="G33"/>
  <c r="H33" s="1"/>
  <c r="I33" s="1"/>
  <c r="C33"/>
  <c r="D33" s="1"/>
  <c r="B33"/>
  <c r="G32"/>
  <c r="H32" s="1"/>
  <c r="I32" s="1"/>
  <c r="B32"/>
  <c r="C32" s="1"/>
  <c r="D32" s="1"/>
  <c r="G31"/>
  <c r="H31" s="1"/>
  <c r="I31" s="1"/>
  <c r="B31"/>
  <c r="C31" s="1"/>
  <c r="D31" s="1"/>
  <c r="G30"/>
  <c r="H30" s="1"/>
  <c r="I30" s="1"/>
  <c r="B30"/>
  <c r="C30" s="1"/>
  <c r="D30" s="1"/>
  <c r="G29"/>
  <c r="H29" s="1"/>
  <c r="I29" s="1"/>
  <c r="B29"/>
  <c r="C29" s="1"/>
  <c r="D29" s="1"/>
  <c r="G28"/>
  <c r="H28" s="1"/>
  <c r="I28" s="1"/>
  <c r="B28"/>
  <c r="C28" s="1"/>
  <c r="D28" s="1"/>
  <c r="G27"/>
  <c r="H27" s="1"/>
  <c r="I27" s="1"/>
  <c r="B27"/>
  <c r="C27" s="1"/>
  <c r="D27" s="1"/>
  <c r="G26"/>
  <c r="H26" s="1"/>
  <c r="I26" s="1"/>
  <c r="C26"/>
  <c r="D26" s="1"/>
  <c r="B26"/>
  <c r="G25"/>
  <c r="H25" s="1"/>
  <c r="I25" s="1"/>
  <c r="C25"/>
  <c r="D25" s="1"/>
  <c r="B25"/>
  <c r="G24"/>
  <c r="H24" s="1"/>
  <c r="I24" s="1"/>
  <c r="C24"/>
  <c r="D24" s="1"/>
  <c r="B24"/>
  <c r="G23"/>
  <c r="H23" s="1"/>
  <c r="I23" s="1"/>
  <c r="B23"/>
  <c r="C23" s="1"/>
  <c r="D23" s="1"/>
  <c r="G22"/>
  <c r="H22" s="1"/>
  <c r="I22" s="1"/>
  <c r="B22"/>
  <c r="C22" s="1"/>
  <c r="D22" s="1"/>
  <c r="G21"/>
  <c r="H21" s="1"/>
  <c r="I21" s="1"/>
  <c r="B21"/>
  <c r="C21" s="1"/>
  <c r="D21" s="1"/>
  <c r="G20"/>
  <c r="H20" s="1"/>
  <c r="I20" s="1"/>
  <c r="B20"/>
  <c r="C20" s="1"/>
  <c r="D20" s="1"/>
  <c r="G19"/>
  <c r="H19" s="1"/>
  <c r="I19" s="1"/>
  <c r="B19"/>
  <c r="C19" s="1"/>
  <c r="D19" s="1"/>
  <c r="G18"/>
  <c r="H18" s="1"/>
  <c r="I18" s="1"/>
  <c r="B18"/>
  <c r="C18" s="1"/>
  <c r="D18" s="1"/>
  <c r="G17"/>
  <c r="H17" s="1"/>
  <c r="I17" s="1"/>
  <c r="B17"/>
  <c r="C17" s="1"/>
  <c r="D17" s="1"/>
  <c r="G16"/>
  <c r="H16" s="1"/>
  <c r="I16" s="1"/>
  <c r="B16"/>
  <c r="C16" s="1"/>
  <c r="D16" s="1"/>
  <c r="G15"/>
  <c r="H15" s="1"/>
  <c r="I15" s="1"/>
  <c r="B15"/>
  <c r="C15" s="1"/>
  <c r="D15" s="1"/>
  <c r="G14"/>
  <c r="H14" s="1"/>
  <c r="I14" s="1"/>
  <c r="B14"/>
  <c r="C14" s="1"/>
  <c r="D14" s="1"/>
  <c r="G13"/>
  <c r="H13" s="1"/>
  <c r="I13" s="1"/>
  <c r="B13"/>
  <c r="C13" s="1"/>
  <c r="D13" s="1"/>
  <c r="G12"/>
  <c r="H12" s="1"/>
  <c r="I12" s="1"/>
  <c r="B12"/>
  <c r="C12" s="1"/>
  <c r="D12" s="1"/>
  <c r="G11"/>
  <c r="H11" s="1"/>
  <c r="I11" s="1"/>
  <c r="B11"/>
  <c r="C11" s="1"/>
  <c r="D11" s="1"/>
  <c r="G10"/>
  <c r="H10" s="1"/>
  <c r="I10" s="1"/>
  <c r="C10"/>
  <c r="D10" s="1"/>
  <c r="B10"/>
  <c r="G9"/>
  <c r="H9" s="1"/>
  <c r="I9" s="1"/>
  <c r="C9"/>
  <c r="D9" s="1"/>
  <c r="B9"/>
  <c r="G8"/>
  <c r="H8" s="1"/>
  <c r="I8" s="1"/>
  <c r="C8"/>
  <c r="D8" s="1"/>
  <c r="B8"/>
  <c r="G7"/>
  <c r="H7" s="1"/>
  <c r="I7" s="1"/>
  <c r="B7"/>
  <c r="C7" s="1"/>
  <c r="D7" s="1"/>
  <c r="G6"/>
  <c r="H6" s="1"/>
  <c r="I6" s="1"/>
  <c r="C6"/>
  <c r="D6" s="1"/>
  <c r="B6"/>
  <c r="G5"/>
  <c r="H5" s="1"/>
  <c r="I5" s="1"/>
  <c r="B5"/>
  <c r="C5" s="1"/>
  <c r="D5" s="1"/>
  <c r="C13" i="1"/>
  <c r="D13" s="1"/>
  <c r="E13" s="1"/>
  <c r="E10" l="1"/>
</calcChain>
</file>

<file path=xl/sharedStrings.xml><?xml version="1.0" encoding="utf-8"?>
<sst xmlns="http://schemas.openxmlformats.org/spreadsheetml/2006/main" count="22" uniqueCount="10">
  <si>
    <t xml:space="preserve"> ln (TSS) = 0.979 ln (Turb) +0.574</t>
  </si>
  <si>
    <t>TSS</t>
  </si>
  <si>
    <t>ln (tss)</t>
  </si>
  <si>
    <t>ln(turbidity )</t>
  </si>
  <si>
    <t>Turbidity</t>
  </si>
  <si>
    <t>ضع قيمة العكارة في الخلية ذات اللون السماوي للحصول علي قيمة TSS</t>
  </si>
  <si>
    <t>ضع قيمة TSS في الخلية ذات اللون الوردي  للحصول علي قيمة العكارة</t>
  </si>
  <si>
    <t xml:space="preserve">العلاقة بين TSS &amp; Turbidity </t>
  </si>
  <si>
    <t xml:space="preserve">This Sheet prepared by Ahmed Hasham - ahmed_hasham35@yahoo.com </t>
  </si>
  <si>
    <t>Tel :00201159465989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</si>
</sst>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0000"/>
  </numFmts>
  <fonts count="10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00B050"/>
      <name val="Calibri"/>
      <family val="2"/>
      <scheme val="minor"/>
    </font>
    <font>
      <b/>
      <sz val="12"/>
      <color rgb="FF0000FF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8"/>
      <color rgb="FF0000FF"/>
      <name val="Calibri"/>
      <family val="2"/>
      <scheme val="minor"/>
    </font>
    <font>
      <b/>
      <sz val="18"/>
      <color rgb="FF0000FF"/>
      <name val="Times New Roman"/>
      <family val="1"/>
    </font>
    <font>
      <sz val="14"/>
      <color rgb="FF0000FF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Protection="1">
      <protection locked="0"/>
    </xf>
    <xf numFmtId="165" fontId="1" fillId="3" borderId="1" xfId="0" applyNumberFormat="1" applyFont="1" applyFill="1" applyBorder="1" applyAlignment="1" applyProtection="1">
      <alignment horizontal="center"/>
      <protection hidden="1"/>
    </xf>
    <xf numFmtId="2" fontId="0" fillId="3" borderId="1" xfId="0" applyNumberFormat="1" applyFill="1" applyBorder="1" applyAlignment="1" applyProtection="1">
      <alignment horizontal="center"/>
      <protection hidden="1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Border="1" applyProtection="1"/>
    <xf numFmtId="0" fontId="3" fillId="0" borderId="1" xfId="0" applyFont="1" applyBorder="1" applyAlignment="1" applyProtection="1">
      <alignment horizontal="center"/>
    </xf>
    <xf numFmtId="0" fontId="0" fillId="4" borderId="1" xfId="0" applyFill="1" applyBorder="1" applyAlignment="1" applyProtection="1">
      <alignment horizontal="center"/>
    </xf>
    <xf numFmtId="0" fontId="0" fillId="5" borderId="1" xfId="0" applyFill="1" applyBorder="1" applyAlignment="1" applyProtection="1">
      <alignment horizontal="center"/>
    </xf>
    <xf numFmtId="0" fontId="7" fillId="0" borderId="0" xfId="0" applyFont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/>
    </xf>
    <xf numFmtId="0" fontId="2" fillId="2" borderId="1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2" fontId="0" fillId="2" borderId="1" xfId="0" applyNumberFormat="1" applyFill="1" applyBorder="1" applyAlignment="1" applyProtection="1">
      <alignment horizontal="center"/>
    </xf>
    <xf numFmtId="164" fontId="0" fillId="2" borderId="1" xfId="0" applyNumberFormat="1" applyFill="1" applyBorder="1" applyAlignment="1" applyProtection="1">
      <alignment horizontal="center"/>
    </xf>
    <xf numFmtId="0" fontId="0" fillId="0" borderId="1" xfId="0" applyFill="1" applyBorder="1" applyAlignment="1" applyProtection="1">
      <alignment horizontal="center"/>
    </xf>
    <xf numFmtId="0" fontId="0" fillId="0" borderId="5" xfId="0" applyBorder="1" applyProtection="1"/>
    <xf numFmtId="0" fontId="0" fillId="0" borderId="6" xfId="0" applyBorder="1" applyProtection="1"/>
    <xf numFmtId="0" fontId="0" fillId="0" borderId="7" xfId="0" applyBorder="1" applyProtection="1"/>
    <xf numFmtId="0" fontId="0" fillId="0" borderId="8" xfId="0" applyBorder="1" applyProtection="1"/>
    <xf numFmtId="0" fontId="0" fillId="0" borderId="0" xfId="0" applyBorder="1" applyAlignment="1" applyProtection="1">
      <alignment horizontal="center"/>
    </xf>
    <xf numFmtId="0" fontId="7" fillId="0" borderId="10" xfId="0" applyFont="1" applyBorder="1" applyAlignment="1" applyProtection="1">
      <alignment horizontal="center" vertical="center"/>
    </xf>
    <xf numFmtId="0" fontId="0" fillId="0" borderId="10" xfId="0" applyBorder="1" applyProtection="1"/>
    <xf numFmtId="165" fontId="2" fillId="3" borderId="11" xfId="0" applyNumberFormat="1" applyFont="1" applyFill="1" applyBorder="1" applyAlignment="1" applyProtection="1">
      <alignment horizontal="center"/>
      <protection hidden="1"/>
    </xf>
    <xf numFmtId="2" fontId="0" fillId="3" borderId="11" xfId="0" applyNumberFormat="1" applyFill="1" applyBorder="1" applyAlignment="1" applyProtection="1">
      <alignment horizontal="center"/>
      <protection hidden="1"/>
    </xf>
    <xf numFmtId="165" fontId="0" fillId="0" borderId="0" xfId="0" applyNumberFormat="1" applyBorder="1" applyProtection="1">
      <protection hidden="1"/>
    </xf>
    <xf numFmtId="165" fontId="0" fillId="0" borderId="10" xfId="0" applyNumberFormat="1" applyBorder="1" applyProtection="1">
      <protection hidden="1"/>
    </xf>
    <xf numFmtId="0" fontId="7" fillId="6" borderId="2" xfId="0" applyFont="1" applyFill="1" applyBorder="1" applyAlignment="1" applyProtection="1">
      <alignment horizontal="center" vertical="center"/>
    </xf>
    <xf numFmtId="0" fontId="7" fillId="6" borderId="3" xfId="0" applyFont="1" applyFill="1" applyBorder="1" applyAlignment="1" applyProtection="1">
      <alignment horizontal="center" vertical="center"/>
    </xf>
    <xf numFmtId="0" fontId="7" fillId="6" borderId="9" xfId="0" applyFont="1" applyFill="1" applyBorder="1" applyAlignment="1" applyProtection="1">
      <alignment horizontal="center" vertical="center"/>
    </xf>
    <xf numFmtId="0" fontId="7" fillId="6" borderId="4" xfId="0" applyFont="1" applyFill="1" applyBorder="1" applyAlignment="1" applyProtection="1">
      <alignment horizontal="center" vertical="center"/>
    </xf>
    <xf numFmtId="0" fontId="7" fillId="6" borderId="0" xfId="0" applyFont="1" applyFill="1" applyBorder="1" applyAlignment="1" applyProtection="1">
      <alignment horizontal="center" vertical="center"/>
    </xf>
    <xf numFmtId="0" fontId="7" fillId="6" borderId="10" xfId="0" applyFont="1" applyFill="1" applyBorder="1" applyAlignment="1" applyProtection="1">
      <alignment horizontal="center" vertical="center"/>
    </xf>
    <xf numFmtId="0" fontId="8" fillId="3" borderId="0" xfId="0" applyFont="1" applyFill="1" applyBorder="1" applyProtection="1"/>
    <xf numFmtId="0" fontId="5" fillId="3" borderId="0" xfId="0" applyFont="1" applyFill="1" applyBorder="1" applyProtection="1"/>
    <xf numFmtId="0" fontId="5" fillId="3" borderId="10" xfId="0" applyFont="1" applyFill="1" applyBorder="1" applyProtection="1"/>
    <xf numFmtId="0" fontId="0" fillId="7" borderId="0" xfId="0" applyFill="1" applyBorder="1" applyProtection="1"/>
    <xf numFmtId="0" fontId="4" fillId="7" borderId="10" xfId="0" applyFont="1" applyFill="1" applyBorder="1" applyProtection="1"/>
    <xf numFmtId="0" fontId="0" fillId="8" borderId="0" xfId="0" applyFill="1" applyBorder="1" applyProtection="1"/>
    <xf numFmtId="0" fontId="4" fillId="8" borderId="10" xfId="0" applyFont="1" applyFill="1" applyBorder="1" applyProtection="1"/>
    <xf numFmtId="0" fontId="9" fillId="0" borderId="8" xfId="0" applyFont="1" applyBorder="1" applyProtection="1"/>
    <xf numFmtId="0" fontId="9" fillId="0" borderId="0" xfId="0" applyFont="1" applyBorder="1" applyProtection="1"/>
    <xf numFmtId="0" fontId="9" fillId="0" borderId="10" xfId="0" applyFont="1" applyBorder="1" applyProtection="1"/>
    <xf numFmtId="0" fontId="9" fillId="0" borderId="12" xfId="0" applyFont="1" applyBorder="1" applyProtection="1"/>
    <xf numFmtId="1" fontId="9" fillId="0" borderId="13" xfId="0" applyNumberFormat="1" applyFont="1" applyBorder="1" applyProtection="1"/>
    <xf numFmtId="0" fontId="9" fillId="0" borderId="13" xfId="0" applyFont="1" applyBorder="1" applyProtection="1"/>
    <xf numFmtId="0" fontId="9" fillId="0" borderId="14" xfId="0" applyFont="1" applyBorder="1" applyProtection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  <color rgb="FFFF99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9525</xdr:rowOff>
    </xdr:from>
    <xdr:to>
      <xdr:col>1</xdr:col>
      <xdr:colOff>933450</xdr:colOff>
      <xdr:row>4</xdr:row>
      <xdr:rowOff>285750</xdr:rowOff>
    </xdr:to>
    <xdr:pic>
      <xdr:nvPicPr>
        <xdr:cNvPr id="2" name="Picture 1" descr="Scan_0008_001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6200" y="9525"/>
          <a:ext cx="1181100" cy="1143000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1"/>
  <sheetViews>
    <sheetView tabSelected="1" workbookViewId="0">
      <selection activeCell="H9" sqref="H9"/>
    </sheetView>
  </sheetViews>
  <sheetFormatPr defaultRowHeight="15"/>
  <cols>
    <col min="1" max="1" width="4.85546875" style="1" customWidth="1"/>
    <col min="2" max="2" width="18.7109375" style="1" bestFit="1" customWidth="1"/>
    <col min="3" max="3" width="14.28515625" style="1" customWidth="1"/>
    <col min="4" max="4" width="19.42578125" style="1" customWidth="1"/>
    <col min="5" max="5" width="24.28515625" style="1" customWidth="1"/>
    <col min="6" max="6" width="8.7109375" style="1" customWidth="1"/>
    <col min="7" max="7" width="9.42578125" style="1" customWidth="1"/>
    <col min="8" max="8" width="10.42578125" style="1" customWidth="1"/>
    <col min="9" max="9" width="10.85546875" style="1" customWidth="1"/>
    <col min="10" max="10" width="9.140625" style="1"/>
    <col min="11" max="11" width="10.42578125" style="1" customWidth="1"/>
    <col min="12" max="13" width="13.5703125" style="1" customWidth="1"/>
    <col min="14" max="14" width="12" style="1" customWidth="1"/>
    <col min="15" max="16384" width="9.140625" style="1"/>
  </cols>
  <sheetData>
    <row r="1" spans="1:6">
      <c r="A1" s="18"/>
      <c r="B1" s="19"/>
      <c r="C1" s="19"/>
      <c r="D1" s="19"/>
      <c r="E1" s="20"/>
      <c r="F1" s="4"/>
    </row>
    <row r="2" spans="1:6">
      <c r="A2" s="21"/>
      <c r="B2" s="22"/>
      <c r="C2" s="29" t="s">
        <v>7</v>
      </c>
      <c r="D2" s="30"/>
      <c r="E2" s="31"/>
      <c r="F2" s="5"/>
    </row>
    <row r="3" spans="1:6">
      <c r="A3" s="21"/>
      <c r="B3" s="22"/>
      <c r="C3" s="32"/>
      <c r="D3" s="33"/>
      <c r="E3" s="34"/>
      <c r="F3" s="5"/>
    </row>
    <row r="4" spans="1:6" ht="23.25">
      <c r="A4" s="21"/>
      <c r="B4" s="6"/>
      <c r="C4" s="10"/>
      <c r="D4" s="10"/>
      <c r="E4" s="23"/>
      <c r="F4" s="6"/>
    </row>
    <row r="5" spans="1:6" ht="23.25">
      <c r="A5" s="21"/>
      <c r="B5" s="6"/>
      <c r="C5" s="35" t="s">
        <v>0</v>
      </c>
      <c r="D5" s="36"/>
      <c r="E5" s="37"/>
      <c r="F5" s="4"/>
    </row>
    <row r="6" spans="1:6">
      <c r="A6" s="21"/>
      <c r="B6" s="6"/>
      <c r="C6" s="6"/>
      <c r="D6" s="6"/>
      <c r="E6" s="24"/>
      <c r="F6" s="4"/>
    </row>
    <row r="7" spans="1:6" ht="18.75">
      <c r="A7" s="21"/>
      <c r="B7" s="38"/>
      <c r="C7" s="38"/>
      <c r="D7" s="38"/>
      <c r="E7" s="39" t="s">
        <v>5</v>
      </c>
      <c r="F7" s="4"/>
    </row>
    <row r="8" spans="1:6">
      <c r="A8" s="21"/>
      <c r="B8" s="6"/>
      <c r="C8" s="6"/>
      <c r="D8" s="6"/>
      <c r="E8" s="24"/>
      <c r="F8" s="4"/>
    </row>
    <row r="9" spans="1:6" ht="15.75">
      <c r="A9" s="21"/>
      <c r="B9" s="7" t="s">
        <v>4</v>
      </c>
      <c r="C9" s="2" t="s">
        <v>3</v>
      </c>
      <c r="D9" s="2" t="s">
        <v>2</v>
      </c>
      <c r="E9" s="25" t="s">
        <v>1</v>
      </c>
      <c r="F9" s="4"/>
    </row>
    <row r="10" spans="1:6">
      <c r="A10" s="21"/>
      <c r="B10" s="8"/>
      <c r="C10" s="3" t="e">
        <f>LN(B10)</f>
        <v>#NUM!</v>
      </c>
      <c r="D10" s="3" t="e">
        <f>(0.979*C10)+0.574</f>
        <v>#NUM!</v>
      </c>
      <c r="E10" s="26" t="e">
        <f>EXP(D10)</f>
        <v>#NUM!</v>
      </c>
      <c r="F10" s="4"/>
    </row>
    <row r="11" spans="1:6">
      <c r="A11" s="21"/>
      <c r="B11" s="6"/>
      <c r="C11" s="27"/>
      <c r="D11" s="27"/>
      <c r="E11" s="28"/>
      <c r="F11" s="4"/>
    </row>
    <row r="12" spans="1:6" ht="15.75">
      <c r="A12" s="21"/>
      <c r="B12" s="7" t="s">
        <v>1</v>
      </c>
      <c r="C12" s="2" t="s">
        <v>2</v>
      </c>
      <c r="D12" s="2" t="s">
        <v>3</v>
      </c>
      <c r="E12" s="25" t="s">
        <v>4</v>
      </c>
      <c r="F12" s="4"/>
    </row>
    <row r="13" spans="1:6">
      <c r="A13" s="21"/>
      <c r="B13" s="9"/>
      <c r="C13" s="3" t="e">
        <f>LN(B13)</f>
        <v>#NUM!</v>
      </c>
      <c r="D13" s="3" t="e">
        <f>(C13-0.574)/0.979</f>
        <v>#NUM!</v>
      </c>
      <c r="E13" s="26" t="e">
        <f>EXP(D13)</f>
        <v>#NUM!</v>
      </c>
      <c r="F13" s="4"/>
    </row>
    <row r="14" spans="1:6">
      <c r="A14" s="21"/>
      <c r="B14" s="6"/>
      <c r="C14" s="6"/>
      <c r="D14" s="6"/>
      <c r="E14" s="24"/>
      <c r="F14" s="4"/>
    </row>
    <row r="15" spans="1:6" ht="18.75">
      <c r="A15" s="21"/>
      <c r="B15" s="40"/>
      <c r="C15" s="40"/>
      <c r="D15" s="40"/>
      <c r="E15" s="41" t="s">
        <v>6</v>
      </c>
      <c r="F15" s="4"/>
    </row>
    <row r="16" spans="1:6">
      <c r="A16" s="21"/>
      <c r="B16" s="6"/>
      <c r="C16" s="6"/>
      <c r="D16" s="6"/>
      <c r="E16" s="24"/>
      <c r="F16" s="4"/>
    </row>
    <row r="17" spans="1:6">
      <c r="A17" s="21"/>
      <c r="B17" s="6"/>
      <c r="C17" s="6"/>
      <c r="D17" s="6"/>
      <c r="E17" s="24"/>
      <c r="F17" s="4"/>
    </row>
    <row r="18" spans="1:6" ht="18.75">
      <c r="A18" s="42" t="s">
        <v>8</v>
      </c>
      <c r="B18" s="43"/>
      <c r="C18" s="43"/>
      <c r="D18" s="43"/>
      <c r="E18" s="44"/>
      <c r="F18" s="4"/>
    </row>
    <row r="19" spans="1:6" ht="19.5" thickBot="1">
      <c r="A19" s="45" t="s">
        <v>9</v>
      </c>
      <c r="B19" s="46">
        <v>201159465989</v>
      </c>
      <c r="C19" s="47"/>
      <c r="D19" s="47"/>
      <c r="E19" s="48"/>
      <c r="F19" s="4"/>
    </row>
    <row r="20" spans="1:6">
      <c r="A20" s="4"/>
      <c r="B20" s="4"/>
      <c r="C20" s="4"/>
      <c r="D20" s="4"/>
      <c r="E20" s="4"/>
      <c r="F20" s="4"/>
    </row>
    <row r="21" spans="1:6">
      <c r="A21" s="4"/>
      <c r="B21" s="4"/>
      <c r="C21" s="4"/>
      <c r="D21" s="4"/>
      <c r="E21" s="4"/>
      <c r="F21" s="4"/>
    </row>
  </sheetData>
  <sheetProtection password="DCF6" sheet="1" objects="1" scenarios="1" formatCells="0"/>
  <protectedRanges>
    <protectedRange sqref="B9:B13" name="Range1"/>
  </protectedRanges>
  <mergeCells count="1">
    <mergeCell ref="C2:E3"/>
  </mergeCells>
  <pageMargins left="0.7" right="0.7" top="0.75" bottom="0.75" header="0.3" footer="0.3"/>
  <pageSetup orientation="portrait" horizontalDpi="4294967292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4:I39"/>
  <sheetViews>
    <sheetView workbookViewId="0">
      <selection activeCell="P9" sqref="P9"/>
    </sheetView>
  </sheetViews>
  <sheetFormatPr defaultRowHeight="15"/>
  <cols>
    <col min="1" max="16384" width="9.140625" style="4"/>
  </cols>
  <sheetData>
    <row r="4" spans="1:9" ht="15.75">
      <c r="A4" s="7" t="s">
        <v>4</v>
      </c>
      <c r="B4" s="11" t="s">
        <v>3</v>
      </c>
      <c r="C4" s="12" t="s">
        <v>2</v>
      </c>
      <c r="D4" s="13" t="s">
        <v>1</v>
      </c>
      <c r="F4" s="7" t="s">
        <v>1</v>
      </c>
      <c r="G4" s="12" t="s">
        <v>2</v>
      </c>
      <c r="H4" s="11" t="s">
        <v>3</v>
      </c>
      <c r="I4" s="13" t="s">
        <v>4</v>
      </c>
    </row>
    <row r="5" spans="1:9">
      <c r="A5" s="14">
        <v>2</v>
      </c>
      <c r="B5" s="15">
        <f t="shared" ref="B5:B39" si="0">LN(A5)</f>
        <v>0.69314718055994529</v>
      </c>
      <c r="C5" s="15">
        <f t="shared" ref="C5:C39" si="1">(0.979*B5)+0.574</f>
        <v>1.2525910897681864</v>
      </c>
      <c r="D5" s="15">
        <f t="shared" ref="D5:D39" si="2">EXP(C5)</f>
        <v>3.499398476150922</v>
      </c>
      <c r="F5" s="14">
        <v>4</v>
      </c>
      <c r="G5" s="16">
        <f t="shared" ref="G5:G39" si="3">LN(F5)</f>
        <v>1.3862943611198906</v>
      </c>
      <c r="H5" s="16">
        <f t="shared" ref="H5:H39" si="4">(G5-0.574)/0.979</f>
        <v>0.82971844853921417</v>
      </c>
      <c r="I5" s="15">
        <f t="shared" ref="I5:I39" si="5">EXP(H5)</f>
        <v>2.2926731439113768</v>
      </c>
    </row>
    <row r="6" spans="1:9">
      <c r="A6" s="14">
        <v>3</v>
      </c>
      <c r="B6" s="15">
        <f t="shared" si="0"/>
        <v>1.0986122886681098</v>
      </c>
      <c r="C6" s="15">
        <f t="shared" si="1"/>
        <v>1.6495414306060794</v>
      </c>
      <c r="D6" s="15">
        <f t="shared" si="2"/>
        <v>5.204592612989857</v>
      </c>
      <c r="F6" s="14">
        <v>6</v>
      </c>
      <c r="G6" s="16">
        <f t="shared" si="3"/>
        <v>1.791759469228055</v>
      </c>
      <c r="H6" s="16">
        <f t="shared" si="4"/>
        <v>1.2438809695894333</v>
      </c>
      <c r="I6" s="15">
        <f t="shared" si="5"/>
        <v>3.4690506533265246</v>
      </c>
    </row>
    <row r="7" spans="1:9">
      <c r="A7" s="14">
        <v>4</v>
      </c>
      <c r="B7" s="15">
        <f t="shared" si="0"/>
        <v>1.3862943611198906</v>
      </c>
      <c r="C7" s="15">
        <f t="shared" si="1"/>
        <v>1.9311821795363726</v>
      </c>
      <c r="D7" s="15">
        <f t="shared" si="2"/>
        <v>6.8976596957143697</v>
      </c>
      <c r="F7" s="14">
        <v>10</v>
      </c>
      <c r="G7" s="16">
        <f t="shared" si="3"/>
        <v>2.3025850929940459</v>
      </c>
      <c r="H7" s="16">
        <f t="shared" si="4"/>
        <v>1.7656640377875854</v>
      </c>
      <c r="I7" s="15">
        <f t="shared" si="5"/>
        <v>5.845452671065317</v>
      </c>
    </row>
    <row r="8" spans="1:9">
      <c r="A8" s="14">
        <v>5</v>
      </c>
      <c r="B8" s="15">
        <f t="shared" si="0"/>
        <v>1.6094379124341003</v>
      </c>
      <c r="C8" s="15">
        <f t="shared" si="1"/>
        <v>2.1496397162729841</v>
      </c>
      <c r="D8" s="15">
        <f t="shared" si="2"/>
        <v>8.5817659695077886</v>
      </c>
      <c r="F8" s="14">
        <v>20</v>
      </c>
      <c r="G8" s="16">
        <f t="shared" si="3"/>
        <v>2.9957322735539909</v>
      </c>
      <c r="H8" s="16">
        <f t="shared" si="4"/>
        <v>2.4736795439775188</v>
      </c>
      <c r="I8" s="15">
        <f t="shared" si="5"/>
        <v>11.866028195323402</v>
      </c>
    </row>
    <row r="9" spans="1:9">
      <c r="A9" s="14">
        <v>6</v>
      </c>
      <c r="B9" s="15">
        <f t="shared" si="0"/>
        <v>1.791759469228055</v>
      </c>
      <c r="C9" s="15">
        <f t="shared" si="1"/>
        <v>2.3281325203742655</v>
      </c>
      <c r="D9" s="15">
        <f t="shared" si="2"/>
        <v>10.258765597543398</v>
      </c>
      <c r="F9" s="14">
        <v>30</v>
      </c>
      <c r="G9" s="16">
        <f t="shared" si="3"/>
        <v>3.4011973816621555</v>
      </c>
      <c r="H9" s="16">
        <f t="shared" si="4"/>
        <v>2.8878420650277383</v>
      </c>
      <c r="I9" s="15">
        <f t="shared" si="5"/>
        <v>17.954523073947961</v>
      </c>
    </row>
    <row r="10" spans="1:9">
      <c r="A10" s="14">
        <v>7</v>
      </c>
      <c r="B10" s="15">
        <f t="shared" si="0"/>
        <v>1.9459101490553132</v>
      </c>
      <c r="C10" s="15">
        <f t="shared" si="1"/>
        <v>2.4790460359251516</v>
      </c>
      <c r="D10" s="15">
        <f t="shared" si="2"/>
        <v>11.929878312417468</v>
      </c>
      <c r="F10" s="14">
        <v>50</v>
      </c>
      <c r="G10" s="16">
        <f t="shared" si="3"/>
        <v>3.912023005428146</v>
      </c>
      <c r="H10" s="16">
        <f t="shared" si="4"/>
        <v>3.40962513322589</v>
      </c>
      <c r="I10" s="15">
        <f t="shared" si="5"/>
        <v>30.253900951164425</v>
      </c>
    </row>
    <row r="11" spans="1:9">
      <c r="A11" s="14">
        <v>8</v>
      </c>
      <c r="B11" s="15">
        <f t="shared" si="0"/>
        <v>2.0794415416798357</v>
      </c>
      <c r="C11" s="15">
        <f t="shared" si="1"/>
        <v>2.6097732693045592</v>
      </c>
      <c r="D11" s="15">
        <f t="shared" si="2"/>
        <v>13.595967879089439</v>
      </c>
      <c r="F11" s="14">
        <v>60</v>
      </c>
      <c r="G11" s="16">
        <f t="shared" si="3"/>
        <v>4.0943445622221004</v>
      </c>
      <c r="H11" s="16">
        <f t="shared" si="4"/>
        <v>3.5958575712176719</v>
      </c>
      <c r="I11" s="15">
        <f t="shared" si="5"/>
        <v>36.446942438458514</v>
      </c>
    </row>
    <row r="12" spans="1:9">
      <c r="A12" s="14">
        <v>9</v>
      </c>
      <c r="B12" s="15">
        <f t="shared" si="0"/>
        <v>2.1972245773362196</v>
      </c>
      <c r="C12" s="15">
        <f t="shared" si="1"/>
        <v>2.7250828612121589</v>
      </c>
      <c r="D12" s="15">
        <f t="shared" si="2"/>
        <v>15.257678144186903</v>
      </c>
      <c r="F12" s="14">
        <v>70</v>
      </c>
      <c r="G12" s="16">
        <f t="shared" si="3"/>
        <v>4.2484952420493594</v>
      </c>
      <c r="H12" s="16">
        <f t="shared" si="4"/>
        <v>3.7533148539830026</v>
      </c>
      <c r="I12" s="15">
        <f t="shared" si="5"/>
        <v>42.662267052727906</v>
      </c>
    </row>
    <row r="13" spans="1:9">
      <c r="A13" s="14">
        <v>10</v>
      </c>
      <c r="B13" s="15">
        <f t="shared" si="0"/>
        <v>2.3025850929940459</v>
      </c>
      <c r="C13" s="15">
        <f t="shared" si="1"/>
        <v>2.8282308060411707</v>
      </c>
      <c r="D13" s="15">
        <f t="shared" si="2"/>
        <v>16.915507522034517</v>
      </c>
      <c r="F13" s="14">
        <v>90</v>
      </c>
      <c r="G13" s="16">
        <f t="shared" si="3"/>
        <v>4.499809670330265</v>
      </c>
      <c r="H13" s="16">
        <f t="shared" si="4"/>
        <v>4.010020092267891</v>
      </c>
      <c r="I13" s="15">
        <f t="shared" si="5"/>
        <v>55.147978600291978</v>
      </c>
    </row>
    <row r="14" spans="1:9">
      <c r="A14" s="14">
        <v>15</v>
      </c>
      <c r="B14" s="15">
        <f t="shared" si="0"/>
        <v>2.7080502011022101</v>
      </c>
      <c r="C14" s="15">
        <f t="shared" si="1"/>
        <v>3.2251811468790637</v>
      </c>
      <c r="D14" s="15">
        <f t="shared" si="2"/>
        <v>25.158131059996009</v>
      </c>
      <c r="F14" s="14">
        <v>110</v>
      </c>
      <c r="G14" s="16">
        <f t="shared" si="3"/>
        <v>4.7004803657924166</v>
      </c>
      <c r="H14" s="16">
        <f t="shared" si="4"/>
        <v>4.2149952663865342</v>
      </c>
      <c r="I14" s="15">
        <f t="shared" si="5"/>
        <v>67.693845433675165</v>
      </c>
    </row>
    <row r="15" spans="1:9">
      <c r="A15" s="14">
        <v>20</v>
      </c>
      <c r="B15" s="15">
        <f t="shared" si="0"/>
        <v>2.9957322735539909</v>
      </c>
      <c r="C15" s="15">
        <f t="shared" si="1"/>
        <v>3.5068218958093569</v>
      </c>
      <c r="D15" s="15">
        <f t="shared" si="2"/>
        <v>33.342134444668105</v>
      </c>
      <c r="F15" s="14">
        <v>130</v>
      </c>
      <c r="G15" s="16">
        <f t="shared" si="3"/>
        <v>4.8675344504555822</v>
      </c>
      <c r="H15" s="16">
        <f t="shared" si="4"/>
        <v>4.3856327379525863</v>
      </c>
      <c r="I15" s="15">
        <f t="shared" si="5"/>
        <v>80.289009047344038</v>
      </c>
    </row>
    <row r="16" spans="1:9">
      <c r="A16" s="14">
        <v>25</v>
      </c>
      <c r="B16" s="15">
        <f t="shared" si="0"/>
        <v>3.2188758248682006</v>
      </c>
      <c r="C16" s="15">
        <f t="shared" si="1"/>
        <v>3.7252794325459679</v>
      </c>
      <c r="D16" s="15">
        <f t="shared" si="2"/>
        <v>41.482822776221646</v>
      </c>
      <c r="F16" s="14">
        <v>150</v>
      </c>
      <c r="G16" s="16">
        <f t="shared" si="3"/>
        <v>5.0106352940962555</v>
      </c>
      <c r="H16" s="16">
        <f t="shared" si="4"/>
        <v>4.5318031604660423</v>
      </c>
      <c r="I16" s="15">
        <f t="shared" si="5"/>
        <v>92.925970540040638</v>
      </c>
    </row>
    <row r="17" spans="1:9">
      <c r="A17" s="14">
        <v>30</v>
      </c>
      <c r="B17" s="15">
        <f t="shared" si="0"/>
        <v>3.4011973816621555</v>
      </c>
      <c r="C17" s="15">
        <f t="shared" si="1"/>
        <v>3.9037722366472498</v>
      </c>
      <c r="D17" s="15">
        <f t="shared" si="2"/>
        <v>49.589158769625698</v>
      </c>
      <c r="F17" s="14">
        <v>180</v>
      </c>
      <c r="G17" s="16">
        <f t="shared" si="3"/>
        <v>5.1929568508902104</v>
      </c>
      <c r="H17" s="16">
        <f t="shared" si="4"/>
        <v>4.7180355984578251</v>
      </c>
      <c r="I17" s="15">
        <f t="shared" si="5"/>
        <v>111.94812545918646</v>
      </c>
    </row>
    <row r="18" spans="1:9">
      <c r="A18" s="14">
        <v>35</v>
      </c>
      <c r="B18" s="15">
        <f t="shared" si="0"/>
        <v>3.5553480614894135</v>
      </c>
      <c r="C18" s="15">
        <f t="shared" si="1"/>
        <v>4.0546857521981359</v>
      </c>
      <c r="D18" s="15">
        <f t="shared" si="2"/>
        <v>57.66703840844643</v>
      </c>
      <c r="F18" s="14">
        <v>200</v>
      </c>
      <c r="G18" s="16">
        <f t="shared" si="3"/>
        <v>5.2983173665480363</v>
      </c>
      <c r="H18" s="16">
        <f t="shared" si="4"/>
        <v>4.8256561456057572</v>
      </c>
      <c r="I18" s="15">
        <f t="shared" si="5"/>
        <v>124.66824207175115</v>
      </c>
    </row>
    <row r="19" spans="1:9">
      <c r="A19" s="14">
        <v>40</v>
      </c>
      <c r="B19" s="15">
        <f t="shared" si="0"/>
        <v>3.6888794541139363</v>
      </c>
      <c r="C19" s="15">
        <f t="shared" si="1"/>
        <v>4.1854129855775435</v>
      </c>
      <c r="D19" s="15">
        <f t="shared" si="2"/>
        <v>65.720636988172018</v>
      </c>
      <c r="F19" s="14">
        <v>210</v>
      </c>
      <c r="G19" s="16">
        <f t="shared" si="3"/>
        <v>5.3471075307174685</v>
      </c>
      <c r="H19" s="16">
        <f t="shared" si="4"/>
        <v>4.8754928812231553</v>
      </c>
      <c r="I19" s="15">
        <f t="shared" si="5"/>
        <v>131.03872382316888</v>
      </c>
    </row>
    <row r="20" spans="1:9">
      <c r="A20" s="14">
        <v>45</v>
      </c>
      <c r="B20" s="15">
        <f t="shared" si="0"/>
        <v>3.8066624897703196</v>
      </c>
      <c r="C20" s="15">
        <f t="shared" si="1"/>
        <v>4.3007225774851428</v>
      </c>
      <c r="D20" s="15">
        <f t="shared" si="2"/>
        <v>73.753066755820385</v>
      </c>
      <c r="F20" s="14">
        <v>215</v>
      </c>
      <c r="G20" s="16">
        <f t="shared" si="3"/>
        <v>5.3706380281276624</v>
      </c>
      <c r="H20" s="16">
        <f t="shared" si="4"/>
        <v>4.8995281186186546</v>
      </c>
      <c r="I20" s="15">
        <f t="shared" si="5"/>
        <v>134.22642578713518</v>
      </c>
    </row>
    <row r="21" spans="1:9">
      <c r="A21" s="14">
        <v>50</v>
      </c>
      <c r="B21" s="15">
        <f t="shared" si="0"/>
        <v>3.912023005428146</v>
      </c>
      <c r="C21" s="15">
        <f t="shared" si="1"/>
        <v>4.403870522314155</v>
      </c>
      <c r="D21" s="15">
        <f t="shared" si="2"/>
        <v>81.766736962957381</v>
      </c>
      <c r="F21" s="14">
        <v>230</v>
      </c>
      <c r="G21" s="16">
        <f t="shared" si="3"/>
        <v>5.4380793089231956</v>
      </c>
      <c r="H21" s="16">
        <f t="shared" si="4"/>
        <v>4.9684160458868192</v>
      </c>
      <c r="I21" s="15">
        <f t="shared" si="5"/>
        <v>143.7989359701983</v>
      </c>
    </row>
    <row r="22" spans="1:9">
      <c r="A22" s="14">
        <v>100</v>
      </c>
      <c r="B22" s="15">
        <f t="shared" si="0"/>
        <v>4.6051701859880918</v>
      </c>
      <c r="C22" s="15">
        <f t="shared" si="1"/>
        <v>5.0824616120823416</v>
      </c>
      <c r="D22" s="15">
        <f t="shared" si="2"/>
        <v>161.17030679507721</v>
      </c>
      <c r="F22" s="14">
        <v>250</v>
      </c>
      <c r="G22" s="16">
        <f t="shared" si="3"/>
        <v>5.521460917862246</v>
      </c>
      <c r="H22" s="16">
        <f t="shared" si="4"/>
        <v>5.0535862286641944</v>
      </c>
      <c r="I22" s="15">
        <f t="shared" si="5"/>
        <v>156.5830012264999</v>
      </c>
    </row>
    <row r="23" spans="1:9">
      <c r="A23" s="14">
        <v>150</v>
      </c>
      <c r="B23" s="15">
        <f t="shared" si="0"/>
        <v>5.0106352940962555</v>
      </c>
      <c r="C23" s="15">
        <f t="shared" si="1"/>
        <v>5.4794119529202341</v>
      </c>
      <c r="D23" s="15">
        <f t="shared" si="2"/>
        <v>239.70570767968482</v>
      </c>
      <c r="F23" s="14">
        <v>257</v>
      </c>
      <c r="G23" s="16">
        <f t="shared" si="3"/>
        <v>5.5490760848952201</v>
      </c>
      <c r="H23" s="16">
        <f t="shared" si="4"/>
        <v>5.0817937537234119</v>
      </c>
      <c r="I23" s="15">
        <f t="shared" si="5"/>
        <v>161.06270379425419</v>
      </c>
    </row>
    <row r="24" spans="1:9">
      <c r="A24" s="14">
        <v>250</v>
      </c>
      <c r="B24" s="15">
        <f t="shared" si="0"/>
        <v>5.521460917862246</v>
      </c>
      <c r="C24" s="15">
        <f t="shared" si="1"/>
        <v>5.9795102385871388</v>
      </c>
      <c r="D24" s="15">
        <f t="shared" si="2"/>
        <v>395.24674414056966</v>
      </c>
      <c r="F24" s="14">
        <v>269</v>
      </c>
      <c r="G24" s="16">
        <f t="shared" si="3"/>
        <v>5.5947113796018391</v>
      </c>
      <c r="H24" s="16">
        <f t="shared" si="4"/>
        <v>5.1284079464778749</v>
      </c>
      <c r="I24" s="15">
        <f t="shared" si="5"/>
        <v>168.74824783148017</v>
      </c>
    </row>
    <row r="25" spans="1:9">
      <c r="A25" s="14">
        <v>300</v>
      </c>
      <c r="B25" s="15">
        <f t="shared" si="0"/>
        <v>5.7037824746562009</v>
      </c>
      <c r="C25" s="15">
        <f t="shared" si="1"/>
        <v>6.1580030426884207</v>
      </c>
      <c r="D25" s="15">
        <f t="shared" si="2"/>
        <v>472.48360252859209</v>
      </c>
      <c r="F25" s="14">
        <v>300</v>
      </c>
      <c r="G25" s="16">
        <f t="shared" si="3"/>
        <v>5.7037824746562009</v>
      </c>
      <c r="H25" s="16">
        <f t="shared" si="4"/>
        <v>5.2398186666559763</v>
      </c>
      <c r="I25" s="15">
        <f t="shared" si="5"/>
        <v>188.63589332679652</v>
      </c>
    </row>
    <row r="26" spans="1:9">
      <c r="A26" s="14">
        <v>350</v>
      </c>
      <c r="B26" s="15">
        <f t="shared" si="0"/>
        <v>5.857933154483459</v>
      </c>
      <c r="C26" s="15">
        <f t="shared" si="1"/>
        <v>6.3089165582393063</v>
      </c>
      <c r="D26" s="15">
        <f t="shared" si="2"/>
        <v>549.44932986172341</v>
      </c>
      <c r="F26" s="14">
        <v>340</v>
      </c>
      <c r="G26" s="16">
        <f t="shared" si="3"/>
        <v>5.8289456176102075</v>
      </c>
      <c r="H26" s="16">
        <f t="shared" si="4"/>
        <v>5.3676666165579245</v>
      </c>
      <c r="I26" s="15">
        <f t="shared" si="5"/>
        <v>214.36209472142284</v>
      </c>
    </row>
    <row r="27" spans="1:9">
      <c r="A27" s="14">
        <v>400</v>
      </c>
      <c r="B27" s="15">
        <f t="shared" si="0"/>
        <v>5.9914645471079817</v>
      </c>
      <c r="C27" s="15">
        <f t="shared" si="1"/>
        <v>6.4396437916187139</v>
      </c>
      <c r="D27" s="15">
        <f t="shared" si="2"/>
        <v>626.18370819521215</v>
      </c>
      <c r="F27" s="14">
        <v>360</v>
      </c>
      <c r="G27" s="16">
        <f t="shared" si="3"/>
        <v>5.8861040314501558</v>
      </c>
      <c r="H27" s="16">
        <f t="shared" si="4"/>
        <v>5.4260511046477591</v>
      </c>
      <c r="I27" s="15">
        <f t="shared" si="5"/>
        <v>227.25008444388203</v>
      </c>
    </row>
    <row r="28" spans="1:9">
      <c r="A28" s="14">
        <v>450</v>
      </c>
      <c r="B28" s="15">
        <f t="shared" si="0"/>
        <v>6.1092475827643655</v>
      </c>
      <c r="C28" s="15">
        <f t="shared" si="1"/>
        <v>6.5549533835263132</v>
      </c>
      <c r="D28" s="15">
        <f t="shared" si="2"/>
        <v>702.71639089925964</v>
      </c>
      <c r="F28" s="14">
        <v>380</v>
      </c>
      <c r="G28" s="16">
        <f t="shared" si="3"/>
        <v>5.9401712527204316</v>
      </c>
      <c r="H28" s="16">
        <f t="shared" si="4"/>
        <v>5.4812780926664271</v>
      </c>
      <c r="I28" s="15">
        <f t="shared" si="5"/>
        <v>240.15344967280228</v>
      </c>
    </row>
    <row r="29" spans="1:9">
      <c r="A29" s="14">
        <v>500</v>
      </c>
      <c r="B29" s="15">
        <f t="shared" si="0"/>
        <v>6.2146080984221914</v>
      </c>
      <c r="C29" s="15">
        <f t="shared" si="1"/>
        <v>6.6581013283553254</v>
      </c>
      <c r="D29" s="15">
        <f t="shared" si="2"/>
        <v>779.07033323036717</v>
      </c>
      <c r="F29" s="14">
        <v>400</v>
      </c>
      <c r="G29" s="16">
        <f t="shared" si="3"/>
        <v>5.9914645471079817</v>
      </c>
      <c r="H29" s="16">
        <f t="shared" si="4"/>
        <v>5.5336716517956912</v>
      </c>
      <c r="I29" s="15">
        <f t="shared" si="5"/>
        <v>253.07139732861822</v>
      </c>
    </row>
    <row r="30" spans="1:9">
      <c r="A30" s="14">
        <v>550</v>
      </c>
      <c r="B30" s="15">
        <f t="shared" si="0"/>
        <v>6.3099182782265162</v>
      </c>
      <c r="C30" s="15">
        <f t="shared" si="1"/>
        <v>6.7514099943837591</v>
      </c>
      <c r="D30" s="15">
        <f t="shared" si="2"/>
        <v>855.26382995421852</v>
      </c>
      <c r="F30" s="14">
        <v>440</v>
      </c>
      <c r="G30" s="16">
        <f t="shared" si="3"/>
        <v>6.0867747269123065</v>
      </c>
      <c r="H30" s="16">
        <f t="shared" si="4"/>
        <v>5.6310262787664014</v>
      </c>
      <c r="I30" s="15">
        <f t="shared" si="5"/>
        <v>278.94824944775615</v>
      </c>
    </row>
    <row r="31" spans="1:9">
      <c r="A31" s="14">
        <v>600</v>
      </c>
      <c r="B31" s="15">
        <f t="shared" si="0"/>
        <v>6.3969296552161463</v>
      </c>
      <c r="C31" s="15">
        <f t="shared" si="1"/>
        <v>6.8365941324566073</v>
      </c>
      <c r="D31" s="15">
        <f t="shared" si="2"/>
        <v>931.31180237355841</v>
      </c>
      <c r="F31" s="14">
        <v>480</v>
      </c>
      <c r="G31" s="16">
        <f t="shared" si="3"/>
        <v>6.1737861039019366</v>
      </c>
      <c r="H31" s="16">
        <f t="shared" si="4"/>
        <v>5.719904089787474</v>
      </c>
      <c r="I31" s="15">
        <f t="shared" si="5"/>
        <v>304.87568086327769</v>
      </c>
    </row>
    <row r="32" spans="1:9">
      <c r="A32" s="14">
        <v>650</v>
      </c>
      <c r="B32" s="15">
        <f t="shared" si="0"/>
        <v>6.4769723628896827</v>
      </c>
      <c r="C32" s="15">
        <f t="shared" si="1"/>
        <v>6.9149559432689989</v>
      </c>
      <c r="D32" s="15">
        <f t="shared" si="2"/>
        <v>1007.226651407345</v>
      </c>
      <c r="F32" s="14">
        <v>520</v>
      </c>
      <c r="G32" s="16">
        <f t="shared" si="3"/>
        <v>6.253828811575473</v>
      </c>
      <c r="H32" s="16">
        <f t="shared" si="4"/>
        <v>5.8016637503324544</v>
      </c>
      <c r="I32" s="15">
        <f t="shared" si="5"/>
        <v>330.84955331124212</v>
      </c>
    </row>
    <row r="33" spans="1:9">
      <c r="A33" s="14">
        <v>700</v>
      </c>
      <c r="B33" s="15">
        <f t="shared" si="0"/>
        <v>6.5510803350434044</v>
      </c>
      <c r="C33" s="15">
        <f t="shared" si="1"/>
        <v>6.9875076480074929</v>
      </c>
      <c r="D33" s="15">
        <f t="shared" si="2"/>
        <v>1083.0188454540064</v>
      </c>
      <c r="F33" s="14">
        <v>550</v>
      </c>
      <c r="G33" s="16">
        <f t="shared" si="3"/>
        <v>6.3099182782265162</v>
      </c>
      <c r="H33" s="16">
        <f t="shared" si="4"/>
        <v>5.8589563618248377</v>
      </c>
      <c r="I33" s="15">
        <f t="shared" si="5"/>
        <v>350.3583058488091</v>
      </c>
    </row>
    <row r="34" spans="1:9">
      <c r="A34" s="14">
        <v>750</v>
      </c>
      <c r="B34" s="15">
        <f t="shared" si="0"/>
        <v>6.620073206530356</v>
      </c>
      <c r="C34" s="15">
        <f t="shared" si="1"/>
        <v>7.0550516691932179</v>
      </c>
      <c r="D34" s="15">
        <f t="shared" si="2"/>
        <v>1158.6973386895424</v>
      </c>
      <c r="F34" s="14">
        <v>580</v>
      </c>
      <c r="G34" s="16">
        <f t="shared" si="3"/>
        <v>6.363028103540465</v>
      </c>
      <c r="H34" s="16">
        <f t="shared" si="4"/>
        <v>5.9132054173038462</v>
      </c>
      <c r="I34" s="15">
        <f t="shared" si="5"/>
        <v>369.88990869801921</v>
      </c>
    </row>
    <row r="35" spans="1:9">
      <c r="A35" s="14">
        <v>800</v>
      </c>
      <c r="B35" s="15">
        <f t="shared" si="0"/>
        <v>6.6846117276679271</v>
      </c>
      <c r="C35" s="15">
        <f t="shared" si="1"/>
        <v>7.1182348813869005</v>
      </c>
      <c r="D35" s="15">
        <f t="shared" si="2"/>
        <v>1234.2698768280557</v>
      </c>
      <c r="F35" s="14">
        <v>600</v>
      </c>
      <c r="G35" s="16">
        <f t="shared" si="3"/>
        <v>6.3969296552161463</v>
      </c>
      <c r="H35" s="16">
        <f t="shared" si="4"/>
        <v>5.9478341728459103</v>
      </c>
      <c r="I35" s="15">
        <f t="shared" si="5"/>
        <v>382.92309506593818</v>
      </c>
    </row>
    <row r="36" spans="1:9">
      <c r="A36" s="14">
        <v>850</v>
      </c>
      <c r="B36" s="15">
        <f t="shared" si="0"/>
        <v>6.7452363494843626</v>
      </c>
      <c r="C36" s="15">
        <f t="shared" si="1"/>
        <v>7.1775863861451903</v>
      </c>
      <c r="D36" s="15">
        <f t="shared" si="2"/>
        <v>1309.7432258030426</v>
      </c>
      <c r="F36" s="14">
        <v>700</v>
      </c>
      <c r="G36" s="16">
        <f t="shared" si="3"/>
        <v>6.5510803350434044</v>
      </c>
      <c r="H36" s="16">
        <f t="shared" si="4"/>
        <v>6.1052914556112405</v>
      </c>
      <c r="I36" s="15">
        <f t="shared" si="5"/>
        <v>448.22325960386087</v>
      </c>
    </row>
    <row r="37" spans="1:9">
      <c r="A37" s="14">
        <v>900</v>
      </c>
      <c r="B37" s="15">
        <f t="shared" si="0"/>
        <v>6.8023947633243109</v>
      </c>
      <c r="C37" s="15">
        <f t="shared" si="1"/>
        <v>7.2335444732944998</v>
      </c>
      <c r="D37" s="15">
        <f t="shared" si="2"/>
        <v>1385.1233462143862</v>
      </c>
      <c r="F37" s="14">
        <v>900</v>
      </c>
      <c r="G37" s="16">
        <f t="shared" si="3"/>
        <v>6.8023947633243109</v>
      </c>
      <c r="H37" s="16">
        <f t="shared" si="4"/>
        <v>6.3619966938961303</v>
      </c>
      <c r="I37" s="15">
        <f t="shared" si="5"/>
        <v>579.40209080394641</v>
      </c>
    </row>
    <row r="38" spans="1:9">
      <c r="A38" s="14">
        <v>950</v>
      </c>
      <c r="B38" s="15">
        <f t="shared" si="0"/>
        <v>6.8564619845945867</v>
      </c>
      <c r="C38" s="15">
        <f t="shared" si="1"/>
        <v>7.2864762829181</v>
      </c>
      <c r="D38" s="15">
        <f t="shared" si="2"/>
        <v>1460.4155287152767</v>
      </c>
      <c r="F38" s="14">
        <v>1100</v>
      </c>
      <c r="G38" s="16">
        <f t="shared" si="3"/>
        <v>7.0030654587864616</v>
      </c>
      <c r="H38" s="16">
        <f t="shared" si="4"/>
        <v>6.5669718680147717</v>
      </c>
      <c r="I38" s="15">
        <f t="shared" si="5"/>
        <v>711.21293244686296</v>
      </c>
    </row>
    <row r="39" spans="1:9">
      <c r="A39" s="17">
        <v>1000</v>
      </c>
      <c r="B39" s="15">
        <f t="shared" si="0"/>
        <v>6.9077552789821368</v>
      </c>
      <c r="C39" s="15">
        <f t="shared" si="1"/>
        <v>7.336692418123512</v>
      </c>
      <c r="D39" s="15">
        <f t="shared" si="2"/>
        <v>1535.6245006886463</v>
      </c>
      <c r="F39" s="14">
        <v>1500</v>
      </c>
      <c r="G39" s="16">
        <f t="shared" si="3"/>
        <v>7.3132203870903014</v>
      </c>
      <c r="H39" s="16">
        <f t="shared" si="4"/>
        <v>6.8837797620942816</v>
      </c>
      <c r="I39" s="15">
        <f t="shared" si="5"/>
        <v>976.30961256303272</v>
      </c>
    </row>
  </sheetData>
  <sheetProtection password="DCF6" sheet="1" objects="1" scenarios="1"/>
  <pageMargins left="0.7" right="0.7" top="0.75" bottom="0.75" header="0.3" footer="0.3"/>
  <pageSetup orientation="portrait" horizontalDpi="4294967292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قيم للتأكد من المعادلات 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2015-09-20T09:22:41Z</dcterms:modified>
</cp:coreProperties>
</file>